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61f282be84b9e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Start Here" sheetId="1" r:id="Rf7d5370833564c4b"/>
    <x:sheet name="Cost Sample" sheetId="2" r:id="R35b85179304849be"/>
    <x:sheet name="Worked Example" sheetId="3" r:id="R56a79876ba53481e"/>
  </x:sheets>
  <x:calcPr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&quot;$&quot;#,##0.00;(&quot;$&quot;#,##0.00);&quot;$&quot;0.00"/>
  </x:numFmts>
  <x:fonts count="9">
    <x:font>
      <x:sz val="11"/>
      <x:name val="Carlito"/>
    </x:font>
    <x:font>
      <x:sz val="11"/>
      <x:color rgb="FF153B53"/>
      <x:name val="Arial"/>
    </x:font>
    <x:font>
      <x:b/>
      <x:sz val="17"/>
      <x:color rgb="FF153B53"/>
      <x:name val="Arial"/>
    </x:font>
    <x:font>
      <x:b/>
      <x:sz val="11"/>
      <x:color rgb="FF117B80"/>
      <x:name val="Arial"/>
    </x:font>
    <x:font>
      <x:b/>
      <x:sz val="11"/>
      <x:color rgb="FF153B53"/>
      <x:name val="Arial"/>
    </x:font>
    <x:font>
      <x:b/>
      <x:sz val="11"/>
      <x:color rgb="FFFFFFFF"/>
      <x:name val="Arial"/>
    </x:font>
    <x:font>
      <x:sz val="11"/>
      <x:color rgb="FF1662A4"/>
      <x:name val="Arial"/>
    </x:font>
    <x:font>
      <x:sz val="10"/>
      <x:color rgb="FF153B53"/>
      <x:name val="Arial"/>
    </x:font>
    <x:font>
      <x:sz val="10"/>
      <x:color rgb="FF536772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FFF9ED"/>
      </x:patternFill>
    </x:fill>
    <x:fill>
      <x:patternFill patternType="solid">
        <x:fgColor rgb="FF153B53"/>
      </x:patternFill>
    </x:fill>
    <x:fill>
      <x:patternFill patternType="solid">
        <x:fgColor rgb="FF117B80"/>
      </x:patternFill>
    </x:fill>
    <x:fill>
      <x:patternFill patternType="solid">
        <x:fgColor rgb="FFE9F4FB"/>
      </x:patternFill>
    </x:fill>
    <x:fill>
      <x:patternFill patternType="solid">
        <x:fgColor rgb="FFE8F4F1"/>
      </x:patternFill>
    </x:fill>
    <x:fill>
      <x:patternFill patternType="solid">
        <x:fgColor rgb="FFF3F0E9"/>
      </x:patternFill>
    </x:fill>
  </x:fills>
  <x:borders count="3">
    <x:border/>
    <x:border>
      <x:bottom style="thin">
        <x:color rgb="FF117B80"/>
      </x:bottom>
    </x:border>
    <x:border>
      <x:bottom style="thin">
        <x:color rgb="FFD7E2E4"/>
      </x:bottom>
    </x:border>
  </x:borders>
  <x:cellStyleXfs count="1">
    <x:xf numFmtId="0" fontId="0" fillId="0" borderId="0"/>
  </x:cellStyleXfs>
  <x:cellXfs count="4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 wrapText="1"/>
    </x:xf>
    <x:xf numFmtId="0" fontId="6" fillId="5" borderId="2" xfId="0" applyNumberFormat="1" applyFont="1" applyFill="1" applyBorder="1" applyAlignment="1">
      <x:alignment vertical="center" wrapText="1"/>
    </x:xf>
    <x:xf numFmtId="200" fontId="6" fillId="5" borderId="2" xfId="0" applyNumberFormat="1" applyFont="1" applyFill="1" applyBorder="1" applyAlignment="1">
      <x:alignment vertical="center" wrapText="1"/>
    </x:xf>
    <x:xf numFmtId="201" fontId="6" fillId="5" borderId="0" xfId="0" applyNumberFormat="1" applyFont="1" applyFill="1" applyBorder="1" applyAlignment="1">
      <x:alignment vertical="center" wrapText="1"/>
    </x:xf>
    <x:xf numFmtId="201" fontId="6" fillId="5" borderId="2" xfId="0" applyNumberFormat="1" applyFont="1" applyFill="1" applyBorder="1" applyAlignment="1">
      <x:alignment vertical="center" wrapText="1"/>
    </x:xf>
    <x:xf numFmtId="201" fontId="6" fillId="5" borderId="0" xfId="0" applyNumberFormat="1" applyFont="1" applyFill="1" applyBorder="1" applyAlignment="1">
      <x:alignment horizontal="right" vertical="center" wrapText="1"/>
    </x:xf>
    <x:xf numFmtId="201" fontId="6" fillId="5" borderId="2" xfId="0" applyNumberFormat="1" applyFont="1" applyFill="1" applyBorder="1" applyAlignment="1">
      <x:alignment horizontal="right"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4" fillId="6" borderId="0" xfId="0" applyNumberFormat="1" applyFont="1" applyFill="1" applyBorder="1" applyAlignment="1">
      <x:alignment vertical="center"/>
    </x:xf>
    <x:xf numFmtId="0" fontId="4" fillId="6" borderId="0" xfId="0" applyNumberFormat="1" applyFont="1" applyFill="1" applyBorder="1" applyAlignment="1">
      <x:alignment horizontal="right" vertical="center"/>
    </x:xf>
    <x:xf numFmtId="201" fontId="4" fillId="6" borderId="0" xfId="0" applyNumberFormat="1" applyFont="1" applyFill="1" applyBorder="1" applyAlignment="1">
      <x:alignment horizontal="right"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horizontal="right" vertical="center"/>
    </x:xf>
    <x:xf numFmtId="0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vertical="center" wrapText="1"/>
    </x:xf>
    <x:xf numFmtId="0" fontId="6" fillId="7" borderId="2" xfId="0" applyNumberFormat="1" applyFont="1" applyFill="1" applyBorder="1" applyAlignment="1">
      <x:alignment vertical="center" wrapText="1"/>
    </x:xf>
    <x:xf numFmtId="200" fontId="6" fillId="7" borderId="2" xfId="0" applyNumberFormat="1" applyFont="1" applyFill="1" applyBorder="1" applyAlignment="1">
      <x:alignment vertical="center" wrapText="1"/>
    </x:xf>
    <x:xf numFmtId="201" fontId="6" fillId="7" borderId="0" xfId="0" applyNumberFormat="1" applyFont="1" applyFill="1" applyBorder="1" applyAlignment="1">
      <x:alignment horizontal="right" vertical="center" wrapText="1"/>
    </x:xf>
    <x:xf numFmtId="201" fontId="6" fillId="7" borderId="2" xfId="0" applyNumberFormat="1" applyFont="1" applyFill="1" applyBorder="1" applyAlignment="1">
      <x:alignment horizontal="right" vertical="center" wrapText="1"/>
    </x:xf>
    <x:xf numFmtId="0" fontId="6" fillId="5" borderId="0" xfId="0" applyNumberFormat="1" applyFont="1" applyFill="1" applyBorder="1" applyAlignment="1" applyProtection="1">
      <x:alignment vertical="center" wrapText="1"/>
      <x:protection locked="0" hidden="0"/>
    </x:xf>
    <x:xf numFmtId="0" fontId="6" fillId="5" borderId="2" xfId="0" applyNumberFormat="1" applyFont="1" applyFill="1" applyBorder="1" applyAlignment="1" applyProtection="1">
      <x:alignment vertical="center" wrapText="1"/>
      <x:protection locked="0" hidden="0"/>
    </x:xf>
    <x:xf numFmtId="200" fontId="6" fillId="5" borderId="2" xfId="0" applyNumberFormat="1" applyFont="1" applyFill="1" applyBorder="1" applyAlignment="1" applyProtection="1">
      <x:alignment vertical="center" wrapText="1"/>
      <x:protection locked="0" hidden="0"/>
    </x:xf>
    <x:xf numFmtId="201" fontId="6" fillId="5" borderId="0" xfId="0" applyNumberFormat="1" applyFont="1" applyFill="1" applyBorder="1" applyAlignment="1" applyProtection="1">
      <x:alignment horizontal="right" vertical="center" wrapText="1"/>
      <x:protection locked="0" hidden="0"/>
    </x:xf>
    <x:xf numFmtId="201" fontId="6" fillId="5" borderId="2" xfId="0" applyNumberFormat="1" applyFont="1" applyFill="1" applyBorder="1" applyAlignment="1" applyProtection="1">
      <x:alignment horizontal="right" vertical="center" wrapText="1"/>
      <x:protection locked="0" hidden="0"/>
    </x:xf>
  </x:cellXfs>
  <x:cellStyles count="1">
    <x:cellStyle name="Normal" xfId="0"/>
  </x:cellStyles>
  <x:dxfs count="20">
    <x:dxf>
      <x:font>
        <x:b/>
        <x:color rgb="FF9A392C"/>
      </x:font>
      <x:fill>
        <x:patternFill patternType="solid">
          <x:bgColor rgb="FFFFEAE3"/>
        </x:patternFill>
      </x:fill>
    </x:dxf>
    <x:dxf>
      <x:font>
        <x:b/>
        <x:color rgb="FF9A392C"/>
      </x:font>
      <x:fill>
        <x:patternFill patternType="solid">
          <x:bgColor rgb="FFFFEAE3"/>
        </x:patternFill>
      </x:fill>
    </x:dxf>
    <x:dxf>
      <x:font>
        <x:b/>
        <x:color rgb="FF9A392C"/>
      </x:font>
      <x:fill>
        <x:patternFill patternType="solid">
          <x:bgColor rgb="FFFFEAE3"/>
        </x:patternFill>
      </x:fill>
    </x:dxf>
    <x:dxf>
      <x:font>
        <x:b/>
        <x:color rgb="FF9A392C"/>
      </x:font>
      <x:fill>
        <x:patternFill patternType="solid">
          <x:bgColor rgb="FFFFEAE3"/>
        </x:patternFill>
      </x:fill>
    </x:dxf>
    <x:dxf>
      <x:font>
        <x:b/>
        <x:color rgb="FF9A392C"/>
      </x:font>
      <x:fill>
        <x:patternFill patternType="solid">
          <x:bgColor rgb="FFFFEAE3"/>
        </x:patternFill>
      </x:fill>
    </x:dxf>
    <x:dxf>
      <x:font>
        <x:b/>
        <x:color rgb="FF9A392C"/>
      </x:font>
      <x:fill>
        <x:patternFill patternType="solid">
          <x:bgColor rgb="FFFFEAE3"/>
        </x:patternFill>
      </x:fill>
    </x:dxf>
    <x:dxf>
      <x:font>
        <x:b/>
        <x:color rgb="FF9A392C"/>
      </x:font>
      <x:fill>
        <x:patternFill patternType="solid">
          <x:bgColor rgb="FFFFEAE3"/>
        </x:patternFill>
      </x:fill>
    </x:dxf>
    <x:dxf>
      <x:font>
        <x:b/>
        <x:color rgb="FF9A392C"/>
      </x:font>
      <x:fill>
        <x:patternFill patternType="solid">
          <x:bgColor rgb="FFFFEAE3"/>
        </x:patternFill>
      </x:fill>
    </x:dxf>
    <x:dxf>
      <x:font>
        <x:b/>
        <x:color rgb="FF9A392C"/>
      </x:font>
      <x:fill>
        <x:patternFill patternType="solid">
          <x:bgColor rgb="FFFFEAE3"/>
        </x:patternFill>
      </x:fill>
    </x:dxf>
    <x:dxf>
      <x:font>
        <x:b/>
        <x:color rgb="FF9A392C"/>
      </x:font>
      <x:fill>
        <x:patternFill patternType="solid">
          <x:bgColor rgb="FFFFEAE3"/>
        </x:patternFill>
      </x:fill>
    </x:dxf>
    <x:dxf>
      <x:font>
        <x:b/>
        <x:color rgb="FF9A392C"/>
      </x:font>
      <x:fill>
        <x:patternFill patternType="solid">
          <x:bgColor rgb="FFFFEAE3"/>
        </x:patternFill>
      </x:fill>
    </x:dxf>
    <x:dxf>
      <x:font>
        <x:b/>
        <x:color rgb="FF9A392C"/>
      </x:font>
      <x:fill>
        <x:patternFill patternType="solid">
          <x:bgColor rgb="FFFFEAE3"/>
        </x:patternFill>
      </x:fill>
    </x:dxf>
    <x:dxf>
      <x:font>
        <x:b/>
        <x:color rgb="FF9A392C"/>
      </x:font>
      <x:fill>
        <x:patternFill patternType="solid">
          <x:bgColor rgb="FFFFEAE3"/>
        </x:patternFill>
      </x:fill>
    </x:dxf>
    <x:dxf>
      <x:font>
        <x:b/>
        <x:color rgb="FF9A392C"/>
      </x:font>
      <x:fill>
        <x:patternFill patternType="solid">
          <x:bgColor rgb="FFFFEAE3"/>
        </x:patternFill>
      </x:fill>
    </x:dxf>
    <x:dxf>
      <x:font>
        <x:b/>
        <x:color rgb="FF9A392C"/>
      </x:font>
      <x:fill>
        <x:patternFill patternType="solid">
          <x:bgColor rgb="FFFFEAE3"/>
        </x:patternFill>
      </x:fill>
    </x:dxf>
    <x:dxf>
      <x:font>
        <x:b/>
        <x:color rgb="FF9A392C"/>
      </x:font>
      <x:fill>
        <x:patternFill patternType="solid">
          <x:bgColor rgb="FFFFEAE3"/>
        </x:patternFill>
      </x:fill>
    </x:dxf>
    <x:dxf>
      <x:font>
        <x:b/>
        <x:color rgb="FF9A392C"/>
      </x:font>
      <x:fill>
        <x:patternFill patternType="solid">
          <x:bgColor rgb="FFFFEAE3"/>
        </x:patternFill>
      </x:fill>
    </x:dxf>
    <x:dxf>
      <x:font>
        <x:b/>
        <x:color rgb="FF9A392C"/>
      </x:font>
      <x:fill>
        <x:patternFill patternType="solid">
          <x:bgColor rgb="FFFFEAE3"/>
        </x:patternFill>
      </x:fill>
    </x:dxf>
    <x:dxf>
      <x:font>
        <x:b/>
        <x:color rgb="FF9A392C"/>
      </x:font>
      <x:fill>
        <x:patternFill patternType="solid">
          <x:bgColor rgb="FFFFEAE3"/>
        </x:patternFill>
      </x:fill>
    </x:dxf>
    <x:dxf>
      <x:font>
        <x:b/>
        <x:color rgb="FF9A392C"/>
      </x:font>
      <x:fill>
        <x:patternFill patternType="solid">
          <x:bgColor rgb="FFFFEA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78c6042096478b" /><Relationship Type="http://schemas.openxmlformats.org/officeDocument/2006/relationships/theme" Target="/xl/theme/theme1.xml" Id="Rbcaebc7fae434566" /><Relationship Type="http://schemas.openxmlformats.org/officeDocument/2006/relationships/sharedStrings" Target="/xl/sharedStrings.xml" Id="Rb02ec202bc2745f0" /><Relationship Type="http://schemas.openxmlformats.org/officeDocument/2006/relationships/worksheet" Target="/xl/worksheets/sheet1.xml" Id="Rf7d5370833564c4b" /><Relationship Type="http://schemas.openxmlformats.org/officeDocument/2006/relationships/worksheet" Target="/xl/worksheets/sheet2.xml" Id="R35b85179304849be" /><Relationship Type="http://schemas.openxmlformats.org/officeDocument/2006/relationships/worksheet" Target="/xl/worksheets/sheet3.xml" Id="R56a79876ba5348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B53"/>
  </x:sheetPr>
  <x:sheetViews>
    <x:sheetView showGridLines="0" workbookViewId="0"/>
  </x:sheetViews>
  <x:sheetFormatPr defaultRowHeight="15"/>
  <x:cols>
    <x:col min="1" max="1" width="36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3" hidden="0" customWidth="1"/>
    <x:col min="7" max="7" width="62" hidden="0" customWidth="1"/>
  </x:cols>
  <x:sheetData>
    <x:row r="1" ht="14" customHeight="1">
      <x:c r="A1" s="3"/>
      <x:c r="B1" s="3"/>
      <x:c r="C1" s="3"/>
      <x:c r="D1" s="3"/>
      <x:c r="E1" s="3"/>
    </x:row>
    <x:row r="2" ht="27" customHeight="1">
      <x:c r="A2" s="5" t="str">
        <x:v>Free apartment cost sample</x:v>
      </x:c>
      <x:c r="B2" s="6"/>
      <x:c r="C2" s="6"/>
      <x:c r="D2" s="6"/>
      <x:c r="E2" s="6"/>
      <x:c r="F2" s="7"/>
      <x:c r="G2" s="7"/>
    </x:row>
    <x:row r="3" ht="27" customHeight="1">
      <x:c r="A3" s="3"/>
      <x:c r="B3" s="3"/>
      <x:c r="C3" s="3"/>
      <x:c r="D3" s="3"/>
      <x:c r="E3" s="3"/>
    </x:row>
    <x:row r="4" ht="27" customHeight="1">
      <x:c r="A4" s="8" t="str">
        <x:v>IMovingToFlorida.com</x:v>
      </x:c>
      <x:c r="B4" s="3"/>
      <x:c r="C4" s="3"/>
      <x:c r="D4" s="3"/>
      <x:c r="E4" s="3"/>
    </x:row>
    <x:row r="5" ht="27" customHeight="1">
      <x:c r="A5" s="3"/>
      <x:c r="B5" s="3"/>
      <x:c r="C5" s="3"/>
      <x:c r="D5" s="3"/>
      <x:c r="E5" s="3"/>
    </x:row>
    <x:row r="6" ht="47" customHeight="1">
      <x:c r="A6" s="10" t="str">
        <x:v>Compare two written quotes</x:v>
      </x:c>
      <x:c r="B6" s="11" t="str">
        <x:v>Use Cost Sample for two properties. It calculates the full-lease quoted cost and a monthly average.</x:v>
      </x:c>
      <x:c r="C6" s="11"/>
      <x:c r="D6" s="11"/>
      <x:c r="E6" s="11"/>
    </x:row>
    <x:row r="7" ht="27" customHeight="1">
      <x:c r="A7" s="3"/>
      <x:c r="B7" s="3"/>
      <x:c r="C7" s="3"/>
      <x:c r="D7" s="3"/>
      <x:c r="E7" s="3"/>
    </x:row>
    <x:row r="8" ht="47" customHeight="1">
      <x:c r="A8" s="10" t="str">
        <x:v>Edit blue cells</x:v>
      </x:c>
      <x:c r="B8" s="11" t="str">
        <x:v>Enter a property name, positive whole lease months and every required dollar field. Enter 0 only for a confirmed no-charge item.</x:v>
      </x:c>
      <x:c r="C8" s="11"/>
      <x:c r="D8" s="11"/>
      <x:c r="E8" s="11"/>
    </x:row>
    <x:row r="9" ht="27" customHeight="1">
      <x:c r="A9" s="3"/>
      <x:c r="B9" s="3"/>
      <x:c r="C9" s="3"/>
      <x:c r="D9" s="3"/>
      <x:c r="E9" s="3"/>
    </x:row>
    <x:row r="10" ht="47" customHeight="1">
      <x:c r="A10" s="10" t="str">
        <x:v>Keep unknowns visible</x:v>
      </x:c>
      <x:c r="B10" s="11" t="str">
        <x:v>A blank or text in a required dollar field makes the quote incomplete. The calculator will show n.a. instead of a misleading total.</x:v>
      </x:c>
      <x:c r="C10" s="11"/>
      <x:c r="D10" s="11"/>
      <x:c r="E10" s="11"/>
    </x:row>
    <x:row r="11" ht="27" customHeight="1">
      <x:c r="A11" s="3"/>
      <x:c r="B11" s="3"/>
      <x:c r="C11" s="3"/>
      <x:c r="D11" s="3"/>
      <x:c r="E11" s="3"/>
    </x:row>
    <x:row r="12" ht="47" customHeight="1">
      <x:c r="A12" s="10" t="str">
        <x:v>Understand the credit</x:v>
      </x:c>
      <x:c r="B12" s="11" t="str">
        <x:v>Enter an eligible concession as total dollars. Confirm its conditions and when it affects your actual payments.</x:v>
      </x:c>
      <x:c r="C12" s="11"/>
      <x:c r="D12" s="11"/>
      <x:c r="E12" s="11"/>
    </x:row>
    <x:row r="13" ht="27" customHeight="1">
      <x:c r="A13" s="3"/>
      <x:c r="B13" s="3"/>
      <x:c r="C13" s="3"/>
      <x:c r="D13" s="3"/>
      <x:c r="E13" s="3"/>
    </x:row>
    <x:row r="14" ht="47" customHeight="1">
      <x:c r="A14" s="10" t="str">
        <x:v>Separate deposits and costs</x:v>
      </x:c>
      <x:c r="B14" s="11" t="str">
        <x:v>Refundable deposits affect available cash. They are excluded from lease cost and may not be returned.</x:v>
      </x:c>
      <x:c r="C14" s="11"/>
      <x:c r="D14" s="11"/>
      <x:c r="E14" s="11"/>
    </x:row>
    <x:row r="15" ht="27" customHeight="1">
      <x:c r="A15" s="3"/>
      <x:c r="B15" s="3"/>
      <x:c r="C15" s="3"/>
      <x:c r="D15" s="3"/>
      <x:c r="E15" s="3"/>
    </x:row>
    <x:row r="16" ht="47" customHeight="1">
      <x:c r="A16" s="10" t="str">
        <x:v>Use written amounts</x:v>
      </x:c>
      <x:c r="B16" s="11" t="str">
        <x:v>This sample does not supply apartment prices or fee rules. Ask the property for its full fee schedule and payment timing.</x:v>
      </x:c>
      <x:c r="C16" s="11"/>
      <x:c r="D16" s="11"/>
      <x:c r="E16" s="11"/>
    </x:row>
    <x:row r="17" ht="27" customHeight="1">
      <x:c r="A17" s="3"/>
      <x:c r="B17" s="3"/>
      <x:c r="C17" s="3"/>
      <x:c r="D17" s="3"/>
      <x:c r="E17" s="3"/>
    </x:row>
    <x:row r="18" ht="47" customHeight="1">
      <x:c r="A18" s="10" t="str">
        <x:v>View the example</x:v>
      </x:c>
      <x:c r="B18" s="11" t="str">
        <x:v>Worked Example uses fictional quotes so you can check the arithmetic before entering your own numbers.</x:v>
      </x:c>
      <x:c r="C18" s="11"/>
      <x:c r="D18" s="11"/>
      <x:c r="E18" s="11"/>
    </x:row>
    <x:row r="19" ht="27" customHeight="1">
      <x:c r="A19" s="3"/>
      <x:c r="B19" s="3"/>
      <x:c r="C19" s="3"/>
      <x:c r="D19" s="3"/>
      <x:c r="E19" s="3"/>
    </x:row>
    <x:row r="20" ht="47" customHeight="1">
      <x:c r="A20" s="10" t="str">
        <x:v>Excel file</x:v>
      </x:c>
      <x:c r="B20" s="11" t="str">
        <x:v>This is an .xlsx workbook. Blue cells are editable. Formula cells are protected without a password. Use Review &gt; Unprotect Sheet if needed.</x:v>
      </x:c>
      <x:c r="C20" s="11"/>
      <x:c r="D20" s="11"/>
      <x:c r="E20" s="11"/>
    </x:row>
    <x:row r="21" ht="27" customHeight="1">
      <x:c r="A21" s="3"/>
      <x:c r="B21" s="3"/>
      <x:c r="C21" s="3"/>
      <x:c r="D21" s="3"/>
      <x:c r="E21" s="3"/>
    </x:row>
    <x:row r="22" ht="27" customHeight="1">
      <x:c r="A22" s="3"/>
      <x:c r="B22" s="3"/>
      <x:c r="C22" s="3"/>
      <x:c r="D22" s="3"/>
      <x:c r="E22" s="3"/>
    </x:row>
    <x:row r="23" ht="27" customHeight="1">
      <x:c r="A23" s="3"/>
      <x:c r="B23" s="3"/>
      <x:c r="C23" s="3"/>
      <x:c r="D23" s="3"/>
      <x:c r="E23" s="3"/>
    </x:row>
    <x:row r="24" ht="27" customHeight="1">
      <x:c r="A24" s="3"/>
      <x:c r="B24" s="3"/>
      <x:c r="C24" s="3"/>
      <x:c r="D24" s="3"/>
      <x:c r="E24" s="3"/>
    </x:row>
    <x:row r="25" ht="27" customHeight="1">
      <x:c r="A25" s="3"/>
      <x:c r="B25" s="3"/>
      <x:c r="C25" s="3"/>
      <x:c r="D25" s="3"/>
      <x:c r="E25" s="3"/>
    </x:row>
    <x:row r="26" ht="27" customHeight="1">
      <x:c r="A26" s="3"/>
      <x:c r="B26" s="3"/>
      <x:c r="C26" s="3"/>
      <x:c r="D26" s="3"/>
      <x:c r="E26" s="3"/>
    </x:row>
    <x:row r="27" ht="27" customHeight="1">
      <x:c r="A27" s="3"/>
      <x:c r="B27" s="3"/>
      <x:c r="C27" s="3"/>
      <x:c r="D27" s="3"/>
      <x:c r="E27" s="3"/>
    </x:row>
    <x:row r="28" ht="27" customHeight="1">
      <x:c r="A28" s="3"/>
      <x:c r="B28" s="3"/>
      <x:c r="C28" s="3"/>
      <x:c r="D28" s="3"/>
      <x:c r="E28" s="3"/>
    </x:row>
  </x:sheetData>
  <x:mergeCells>
    <x:mergeCell ref="B6:E6"/>
    <x:mergeCell ref="B8:E8"/>
    <x:mergeCell ref="B10:E10"/>
    <x:mergeCell ref="B12:E12"/>
    <x:mergeCell ref="B14:E14"/>
    <x:mergeCell ref="B16:E16"/>
    <x:mergeCell ref="B18:E18"/>
    <x:mergeCell ref="B20:E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53B53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43" hidden="0" customWidth="1"/>
    <x:col min="2" max="2" width="23" hidden="0" customWidth="1"/>
    <x:col min="3" max="3" width="23" hidden="0" customWidth="1"/>
    <x:col min="4" max="4" width="3" hidden="0" customWidth="1"/>
    <x:col min="5" max="5" width="70" hidden="0" customWidth="1"/>
    <x:col min="6" max="6" width="3" hidden="0" customWidth="1"/>
    <x:col min="7" max="7" width="3" hidden="0" customWidth="1"/>
  </x:cols>
  <x:sheetData>
    <x:row r="1" ht="14" customHeight="1">
      <x:c r="A1" s="3"/>
      <x:c r="B1" s="3"/>
      <x:c r="C1" s="3"/>
      <x:c r="D1" s="3"/>
      <x:c r="E1" s="3"/>
      <x:c r="F1" s="3"/>
      <x:c r="G1" s="3"/>
    </x:row>
    <x:row r="2" ht="27" customHeight="1">
      <x:c r="A2" s="5" t="str">
        <x:v>Lease comparison</x:v>
      </x:c>
      <x:c r="B2" s="6"/>
      <x:c r="C2" s="6"/>
      <x:c r="D2" s="6"/>
      <x:c r="E2" s="6"/>
      <x:c r="F2" s="6"/>
      <x:c r="G2" s="6"/>
    </x:row>
    <x:row r="3" ht="27" customHeight="1">
      <x:c r="A3" s="3" t="str">
        <x:v>USD. Fill blue cells from the written quote.</x:v>
      </x:c>
      <x:c r="B3" s="3"/>
      <x:c r="C3" s="3"/>
      <x:c r="D3" s="3"/>
      <x:c r="E3" s="3"/>
      <x:c r="F3" s="3"/>
      <x:c r="G3" s="3"/>
    </x:row>
    <x:row r="4" ht="29" customHeight="1">
      <x:c r="A4" s="14" t="str">
        <x:v>Result for each quote</x:v>
      </x:c>
      <x:c r="B4" s="14" t="str">
        <x:f>IF(B14="","Property 1",B14)</x:f>
        <x:v>Property 1</x:v>
      </x:c>
      <x:c r="C4" s="14" t="str">
        <x:f>IF(C14="","Property 2",C14)</x:f>
        <x:v>Property 2</x:v>
      </x:c>
      <x:c r="D4" s="3"/>
      <x:c r="E4" s="3"/>
      <x:c r="F4" s="3"/>
      <x:c r="G4" s="3"/>
    </x:row>
    <x:row r="5" ht="27" customHeight="1">
      <x:c r="A5" s="3"/>
      <x:c r="B5" s="3"/>
      <x:c r="C5" s="3"/>
      <x:c r="D5" s="3"/>
      <x:c r="E5" s="3"/>
      <x:c r="F5" s="3"/>
      <x:c r="G5" s="3"/>
    </x:row>
    <x:row r="6" ht="36" customHeight="1">
      <x:c r="A6" s="3" t="str">
        <x:v>Quote completeness</x:v>
      </x:c>
      <x:c r="B6" s="33" t="str">
        <x:f>B32</x:f>
        <x:v>Enter property name</x:v>
      </x:c>
      <x:c r="C6" s="33" t="str">
        <x:f>C32</x:f>
        <x:v>Enter property name</x:v>
      </x:c>
      <x:c r="D6" s="3"/>
      <x:c r="E6" s="35" t="str">
        <x:v>Totals stay unavailable until every required dollar field is numeric. Enter 0 only when the quote confirms no charge.</x:v>
      </x:c>
      <x:c r="F6" s="3"/>
      <x:c r="G6" s="3"/>
    </x:row>
    <x:row r="7" ht="31" customHeight="1">
      <x:c r="A7" s="9" t="str">
        <x:v>Total quoted lease cost</x:v>
      </x:c>
      <x:c r="B7" s="29" t="str">
        <x:f>B38</x:f>
        <x:v>n.a.</x:v>
      </x:c>
      <x:c r="C7" s="29" t="str">
        <x:f>C38</x:f>
        <x:v>n.a.</x:v>
      </x:c>
      <x:c r="D7" s="3"/>
      <x:c r="E7" s="35" t="str">
        <x:v>Recurring charges over the full lease, less eligible dollar credits, plus nonrefundable one-time charges.</x:v>
      </x:c>
      <x:c r="F7" s="3"/>
      <x:c r="G7" s="3"/>
    </x:row>
    <x:row r="8" ht="31" customHeight="1">
      <x:c r="A8" s="9" t="str">
        <x:v>Effective monthly occupancy cost</x:v>
      </x:c>
      <x:c r="B8" s="29" t="str">
        <x:f>B39</x:f>
        <x:v>n.a.</x:v>
      </x:c>
      <x:c r="C8" s="29" t="str">
        <x:f>C39</x:f>
        <x:v>n.a.</x:v>
      </x:c>
      <x:c r="D8" s="3"/>
      <x:c r="E8" s="35" t="str">
        <x:v>Total quoted lease cost divided by months. This average includes one-time fees.</x:v>
      </x:c>
      <x:c r="F8" s="3"/>
      <x:c r="G8" s="3"/>
    </x:row>
    <x:row r="9" ht="31" customHeight="1">
      <x:c r="A9" s="9" t="str">
        <x:v>Scheduled monthly rent + fees</x:v>
      </x:c>
      <x:c r="B9" s="29" t="str">
        <x:f>B34</x:f>
        <x:v>n.a.</x:v>
      </x:c>
      <x:c r="C9" s="29" t="str">
        <x:f>C34</x:f>
        <x:v>n.a.</x:v>
      </x:c>
      <x:c r="D9" s="3"/>
      <x:c r="E9" s="35" t="str">
        <x:v>Normal quoted monthly bill before a concession. Confirm actual installment timing with the property.</x:v>
      </x:c>
      <x:c r="F9" s="3"/>
      <x:c r="G9" s="3"/>
    </x:row>
    <x:row r="10" ht="31" customHeight="1">
      <x:c r="A10" s="9" t="str">
        <x:v>Monthly recurring after concession</x:v>
      </x:c>
      <x:c r="B10" s="29" t="str">
        <x:f>B40</x:f>
        <x:v>n.a.</x:v>
      </x:c>
      <x:c r="C10" s="29" t="str">
        <x:f>C40</x:f>
        <x:v>n.a.</x:v>
      </x:c>
      <x:c r="D10" s="3"/>
      <x:c r="E10" s="35" t="str">
        <x:v>Recurring lease charges less the concession, divided by months. Excludes one-time fees.</x:v>
      </x:c>
      <x:c r="F10" s="3"/>
      <x:c r="G10" s="3"/>
    </x:row>
    <x:row r="11" ht="31" customHeight="1">
      <x:c r="A11" s="9" t="str">
        <x:v>Estimated monthly with allowance</x:v>
      </x:c>
      <x:c r="B11" s="29" t="str">
        <x:f>B41</x:f>
        <x:v>n.a.</x:v>
      </x:c>
      <x:c r="C11" s="29" t="str">
        <x:f>C41</x:f>
        <x:v>n.a.</x:v>
      </x:c>
      <x:c r="D11" s="3"/>
      <x:c r="E11" s="35" t="str">
        <x:v>Effective cost plus your variable monthly estimate. An unknown allowance leaves this result unavailable.</x:v>
      </x:c>
      <x:c r="F11" s="3"/>
      <x:c r="G11" s="3"/>
    </x:row>
    <x:row r="12" ht="27" customHeight="1">
      <x:c r="A12" s="3"/>
      <x:c r="B12" s="3"/>
      <x:c r="C12" s="3"/>
      <x:c r="D12" s="3"/>
      <x:c r="E12" s="3"/>
      <x:c r="F12" s="3"/>
      <x:c r="G12" s="3"/>
    </x:row>
    <x:row r="13" ht="27" customHeight="1">
      <x:c r="A13" s="16" t="str">
        <x:v>Written quote inputs</x:v>
      </x:c>
      <x:c r="B13" s="16"/>
      <x:c r="C13" s="16"/>
      <x:c r="D13" s="3"/>
      <x:c r="E13" s="3"/>
      <x:c r="F13" s="3"/>
      <x:c r="G13" s="3"/>
    </x:row>
    <x:row r="14" ht="28" customHeight="1">
      <x:c r="A14" s="3" t="str">
        <x:v>Property name</x:v>
      </x:c>
      <x:c r="B14" s="41"/>
      <x:c r="C14" s="41"/>
      <x:c r="D14" s="3"/>
      <x:c r="E14" s="3"/>
      <x:c r="F14" s="3"/>
      <x:c r="G14" s="3"/>
    </x:row>
    <x:row r="15" ht="28" customHeight="1">
      <x:c r="A15" s="3" t="str">
        <x:v>Unit or quote reference</x:v>
      </x:c>
      <x:c r="B15" s="42"/>
      <x:c r="C15" s="42"/>
      <x:c r="D15" s="3"/>
      <x:c r="E15" s="3"/>
      <x:c r="F15" s="3"/>
      <x:c r="G15" s="3"/>
    </x:row>
    <x:row r="16" ht="28" customHeight="1">
      <x:c r="A16" s="3" t="str">
        <x:v>Quote date</x:v>
      </x:c>
      <x:c r="B16" s="43"/>
      <x:c r="C16" s="43"/>
      <x:c r="D16" s="3"/>
      <x:c r="E16" s="3"/>
      <x:c r="F16" s="3"/>
      <x:c r="G16" s="3"/>
    </x:row>
    <x:row r="17" ht="28" customHeight="1">
      <x:c r="A17" s="3" t="str">
        <x:v>Lease months (positive whole number)</x:v>
      </x:c>
      <x:c r="B17" s="42"/>
      <x:c r="C17" s="42"/>
      <x:c r="D17" s="3"/>
      <x:c r="E17" s="35" t="str">
        <x:v>Use whole months. For partial-month leases, obtain a total written charge schedule before using this calculator.</x:v>
      </x:c>
      <x:c r="F17" s="3"/>
      <x:c r="G17" s="3"/>
    </x:row>
    <x:row r="18" ht="29" customHeight="1">
      <x:c r="A18" s="3" t="str">
        <x:v>Base monthly rent</x:v>
      </x:c>
      <x:c r="B18" s="44"/>
      <x:c r="C18" s="44"/>
      <x:c r="D18" s="3"/>
      <x:c r="E18" s="3"/>
      <x:c r="F18" s="3"/>
      <x:c r="G18" s="3"/>
    </x:row>
    <x:row r="19" ht="29" customHeight="1">
      <x:c r="A19" s="3" t="str">
        <x:v>Required recurring fees per month</x:v>
      </x:c>
      <x:c r="B19" s="44"/>
      <x:c r="C19" s="44"/>
      <x:c r="D19" s="3"/>
      <x:c r="E19" s="35" t="str">
        <x:v>Combine required fixed charges such as amenity, trash or bundled internet. Keep usage-based estimates in the allowance.</x:v>
      </x:c>
      <x:c r="F19" s="3"/>
      <x:c r="G19" s="3"/>
    </x:row>
    <x:row r="20" ht="29" customHeight="1">
      <x:c r="A20" s="3" t="str">
        <x:v>Selected parking charge per month</x:v>
      </x:c>
      <x:c r="B20" s="44"/>
      <x:c r="C20" s="44"/>
      <x:c r="D20" s="3"/>
      <x:c r="E20" s="35" t="str">
        <x:v>Include parking you expect to select. Confirm 0 if none.</x:v>
      </x:c>
      <x:c r="F20" s="3"/>
      <x:c r="G20" s="3"/>
    </x:row>
    <x:row r="21" ht="29" customHeight="1">
      <x:c r="A21" s="3" t="str">
        <x:v>Pet rent per month</x:v>
      </x:c>
      <x:c r="B21" s="44"/>
      <x:c r="C21" s="44"/>
      <x:c r="D21" s="3"/>
      <x:c r="E21" s="35" t="str">
        <x:v>Monthly pet charge. Put a nonrefundable pet fee in one-time charges and a refundable pet deposit in deposits.</x:v>
      </x:c>
      <x:c r="F21" s="3"/>
      <x:c r="G21" s="3"/>
    </x:row>
    <x:row r="22" ht="29" customHeight="1">
      <x:c r="A22" s="3" t="str">
        <x:v>Other selected recurring charges</x:v>
      </x:c>
      <x:c r="B22" s="44"/>
      <x:c r="C22" s="44"/>
      <x:c r="D22" s="3"/>
      <x:c r="E22" s="35" t="str">
        <x:v>Other selected fixed monthly charges. Use the quote. Do not also include these in the allowance.</x:v>
      </x:c>
      <x:c r="F22" s="3"/>
      <x:c r="G22" s="3"/>
    </x:row>
    <x:row r="23" ht="43" customHeight="1">
      <x:c r="A23" s="3" t="str">
        <x:v>Concession applied to this lease ($)</x:v>
      </x:c>
      <x:c r="B23" s="44"/>
      <x:c r="C23" s="44"/>
      <x:c r="D23" s="3"/>
      <x:c r="E23" s="35" t="str">
        <x:v>Enter the total dollar credit that applies to this lease, not a number of free months. Check conditions and timing.</x:v>
      </x:c>
      <x:c r="F23" s="3"/>
      <x:c r="G23" s="3"/>
    </x:row>
    <x:row r="24" ht="29" customHeight="1">
      <x:c r="A24" s="3" t="str">
        <x:v>Nonrefundable application fee</x:v>
      </x:c>
      <x:c r="B24" s="44"/>
      <x:c r="C24" s="44"/>
      <x:c r="D24" s="3"/>
      <x:c r="E24" s="3"/>
      <x:c r="F24" s="3"/>
      <x:c r="G24" s="3"/>
    </x:row>
    <x:row r="25" ht="29" customHeight="1">
      <x:c r="A25" s="3" t="str">
        <x:v>Nonrefundable administration fee</x:v>
      </x:c>
      <x:c r="B25" s="44"/>
      <x:c r="C25" s="44"/>
      <x:c r="D25" s="3"/>
      <x:c r="E25" s="3"/>
      <x:c r="F25" s="3"/>
      <x:c r="G25" s="3"/>
    </x:row>
    <x:row r="26" ht="29" customHeight="1">
      <x:c r="A26" s="3" t="str">
        <x:v>Other nonrefundable one-time charges</x:v>
      </x:c>
      <x:c r="B26" s="44"/>
      <x:c r="C26" s="44"/>
      <x:c r="D26" s="3"/>
      <x:c r="E26" s="35" t="str">
        <x:v>One-time nonrefundable charges count as cost. Do not include future rent prepayments or refundable deposits.</x:v>
      </x:c>
      <x:c r="F26" s="3"/>
      <x:c r="G26" s="3"/>
    </x:row>
    <x:row r="27" ht="29" customHeight="1">
      <x:c r="A27" s="3" t="str">
        <x:v>Variable monthly allowance (estimate)</x:v>
      </x:c>
      <x:c r="B27" s="44"/>
      <x:c r="C27" s="44"/>
      <x:c r="D27" s="3"/>
      <x:c r="E27" s="35" t="str">
        <x:v>Optional estimate, such as unquoted usage-based utilities. This is not a verified quote.</x:v>
      </x:c>
      <x:c r="F27" s="3"/>
      <x:c r="G27" s="3"/>
    </x:row>
    <x:row r="28" ht="43" customHeight="1">
      <x:c r="A28" s="3" t="str">
        <x:v>Refundable deposits (excluded from cost)</x:v>
      </x:c>
      <x:c r="B28" s="45"/>
      <x:c r="C28" s="45"/>
      <x:c r="D28" s="3"/>
      <x:c r="E28" s="35" t="str">
        <x:v>Cash that may be refundable under the agreement. Excluded from cost. Return is not guaranteed.</x:v>
      </x:c>
      <x:c r="F28" s="3"/>
      <x:c r="G28" s="3"/>
    </x:row>
    <x:row r="29" ht="46" customHeight="1">
      <x:c r="A29" s="3" t="str">
        <x:v>Written quote source / file reference</x:v>
      </x:c>
      <x:c r="B29" s="41"/>
      <x:c r="C29" s="41"/>
      <x:c r="D29" s="3"/>
      <x:c r="E29" s="35" t="str">
        <x:v>Use a saved quote filename or a safe link. Keep an updated quote when amounts change.</x:v>
      </x:c>
      <x:c r="F29" s="3"/>
      <x:c r="G29" s="3"/>
    </x:row>
    <x:row r="30" ht="46" customHeight="1">
      <x:c r="A30" s="3" t="str">
        <x:v>Concession requirements / timing</x:v>
      </x:c>
      <x:c r="B30" s="42"/>
      <x:c r="C30" s="42"/>
      <x:c r="D30" s="3"/>
      <x:c r="E30" s="35" t="str">
        <x:v>Record eligibility, repayment conditions and which installment receives the credit.</x:v>
      </x:c>
      <x:c r="F30" s="3"/>
      <x:c r="G30" s="3"/>
    </x:row>
    <x:row r="31" ht="27" customHeight="1">
      <x:c r="A31" s="3"/>
      <x:c r="B31" s="3"/>
      <x:c r="C31" s="3"/>
      <x:c r="D31" s="3"/>
      <x:c r="E31" s="3"/>
      <x:c r="F31" s="3"/>
      <x:c r="G31" s="3"/>
    </x:row>
    <x:row r="32" ht="36" customHeight="1">
      <x:c r="A32" s="3" t="str">
        <x:v>Input status</x:v>
      </x:c>
      <x:c r="B32" s="33" t="str">
        <x:f>IF(B14="","Enter property name",IF(COUNT(B17)=0,"Enter lease months",IF(B17&lt;=0,"Lease months must be positive",IF(B17&lt;&gt;INT(B17),"Lease months must be whole",IF(COUNT(B18:B26)&lt;&gt;9,"Enter all charges (0 if none)",IF(OR(B18&lt;0,B19&lt;0,B20&lt;0,B21&lt;0,B22&lt;0,B23&lt;0,B24&lt;0,B25&lt;0,B26&lt;0),"Use nonnegative amounts",IF(B23&gt;SUM(B18:B22)*B17,"Concession exceeds recurring charges","Calculated")))))))</x:f>
        <x:v>Enter property name</x:v>
      </x:c>
      <x:c r="C32" s="33" t="str">
        <x:f>IF(C14="","Enter property name",IF(COUNT(C17)=0,"Enter lease months",IF(C17&lt;=0,"Lease months must be positive",IF(C17&lt;&gt;INT(C17),"Lease months must be whole",IF(COUNT(C18:C26)&lt;&gt;9,"Enter all charges (0 if none)",IF(OR(C18&lt;0,C19&lt;0,C20&lt;0,C21&lt;0,C22&lt;0,C23&lt;0,C24&lt;0,C25&lt;0,C26&lt;0),"Use nonnegative amounts",IF(C23&gt;SUM(C18:C22)*C17,"Concession exceeds recurring charges","Calculated")))))))</x:f>
        <x:v>Enter property name</x:v>
      </x:c>
      <x:c r="D32" s="3"/>
      <x:c r="E32" s="3"/>
      <x:c r="F32" s="3"/>
      <x:c r="G32" s="3"/>
    </x:row>
    <x:row r="33" ht="27" customHeight="1">
      <x:c r="A33" s="16" t="str">
        <x:v>Calculation detail</x:v>
      </x:c>
      <x:c r="B33" s="16"/>
      <x:c r="C33" s="16"/>
      <x:c r="D33" s="3"/>
      <x:c r="E33" s="3"/>
      <x:c r="F33" s="3"/>
      <x:c r="G33" s="3"/>
    </x:row>
    <x:row r="34" ht="27" customHeight="1">
      <x:c r="A34" s="3" t="str">
        <x:v>Recurring quoted monthly subtotal</x:v>
      </x:c>
      <x:c r="B34" s="31" t="str">
        <x:f>IF(B32="Calculated",SUM(B18:B22),"n.a.")</x:f>
        <x:v>n.a.</x:v>
      </x:c>
      <x:c r="C34" s="31" t="str">
        <x:f>IF(C32="Calculated",SUM(C18:C22),"n.a.")</x:f>
        <x:v>n.a.</x:v>
      </x:c>
      <x:c r="D34" s="3"/>
      <x:c r="E34" s="3"/>
      <x:c r="F34" s="3"/>
      <x:c r="G34" s="3"/>
    </x:row>
    <x:row r="35" ht="27" customHeight="1">
      <x:c r="A35" s="3" t="str">
        <x:v>Recurring charges over full lease</x:v>
      </x:c>
      <x:c r="B35" s="31" t="str">
        <x:f>IF(B32="Calculated",B34*B17,"n.a.")</x:f>
        <x:v>n.a.</x:v>
      </x:c>
      <x:c r="C35" s="31" t="str">
        <x:f>IF(C32="Calculated",C34*C17,"n.a.")</x:f>
        <x:v>n.a.</x:v>
      </x:c>
      <x:c r="D35" s="3"/>
      <x:c r="E35" s="3"/>
      <x:c r="F35" s="3"/>
      <x:c r="G35" s="3"/>
    </x:row>
    <x:row r="36" ht="27" customHeight="1">
      <x:c r="A36" s="3" t="str">
        <x:v>Nonrefundable one-time subtotal</x:v>
      </x:c>
      <x:c r="B36" s="31" t="str">
        <x:f>IF(B32="Calculated",SUM(B24:B26),"n.a.")</x:f>
        <x:v>n.a.</x:v>
      </x:c>
      <x:c r="C36" s="31" t="str">
        <x:f>IF(C32="Calculated",SUM(C24:C26),"n.a.")</x:f>
        <x:v>n.a.</x:v>
      </x:c>
      <x:c r="D36" s="3"/>
      <x:c r="E36" s="3"/>
      <x:c r="F36" s="3"/>
      <x:c r="G36" s="3"/>
    </x:row>
    <x:row r="37" ht="27" customHeight="1">
      <x:c r="A37" s="3" t="str">
        <x:v>Recurring lease charges after concession</x:v>
      </x:c>
      <x:c r="B37" s="31" t="str">
        <x:f>IF(B32="Calculated",B35-B23,"n.a.")</x:f>
        <x:v>n.a.</x:v>
      </x:c>
      <x:c r="C37" s="31" t="str">
        <x:f>IF(C32="Calculated",C35-C23,"n.a.")</x:f>
        <x:v>n.a.</x:v>
      </x:c>
      <x:c r="D37" s="3"/>
      <x:c r="E37" s="35" t="str">
        <x:v>Full-lease recurring cost after the entered dollar concession. The concession is not subtracted twice.</x:v>
      </x:c>
      <x:c r="F37" s="3"/>
      <x:c r="G37" s="3"/>
    </x:row>
    <x:row r="38" ht="27" customHeight="1">
      <x:c r="A38" s="3" t="str">
        <x:v>Total quoted lease cost</x:v>
      </x:c>
      <x:c r="B38" s="31" t="str">
        <x:f>IF(B32="Calculated",SUM(B36:B37),"n.a.")</x:f>
        <x:v>n.a.</x:v>
      </x:c>
      <x:c r="C38" s="31" t="str">
        <x:f>IF(C32="Calculated",SUM(C36:C37),"n.a.")</x:f>
        <x:v>n.a.</x:v>
      </x:c>
      <x:c r="D38" s="3"/>
      <x:c r="E38" s="3"/>
      <x:c r="F38" s="3"/>
      <x:c r="G38" s="3"/>
    </x:row>
    <x:row r="39" ht="27" customHeight="1">
      <x:c r="A39" s="3" t="str">
        <x:v>Effective monthly occupancy cost</x:v>
      </x:c>
      <x:c r="B39" s="31" t="str">
        <x:f>IF(B32="Calculated",B38/B17,"n.a.")</x:f>
        <x:v>n.a.</x:v>
      </x:c>
      <x:c r="C39" s="31" t="str">
        <x:f>IF(C32="Calculated",C38/C17,"n.a.")</x:f>
        <x:v>n.a.</x:v>
      </x:c>
      <x:c r="D39" s="3"/>
      <x:c r="E39" s="3"/>
      <x:c r="F39" s="3"/>
      <x:c r="G39" s="3"/>
    </x:row>
    <x:row r="40" ht="27" customHeight="1">
      <x:c r="A40" s="3" t="str">
        <x:v>Monthly recurring after concession</x:v>
      </x:c>
      <x:c r="B40" s="31" t="str">
        <x:f>IF(B32="Calculated",B37/B17,"n.a.")</x:f>
        <x:v>n.a.</x:v>
      </x:c>
      <x:c r="C40" s="31" t="str">
        <x:f>IF(C32="Calculated",C37/C17,"n.a.")</x:f>
        <x:v>n.a.</x:v>
      </x:c>
      <x:c r="D40" s="3"/>
      <x:c r="E40" s="3"/>
      <x:c r="F40" s="3"/>
      <x:c r="G40" s="3"/>
    </x:row>
    <x:row r="41" ht="27" customHeight="1">
      <x:c r="A41" s="3" t="str">
        <x:v>Estimated monthly with allowance</x:v>
      </x:c>
      <x:c r="B41" s="31" t="str">
        <x:f>IF(B32&lt;&gt;"Calculated","n.a.",IF(COUNT(B27)&lt;&gt;1,"n.a.",IF(B27&lt;0,"n.a.",SUM(B39,B27))))</x:f>
        <x:v>n.a.</x:v>
      </x:c>
      <x:c r="C41" s="31" t="str">
        <x:f>IF(C32&lt;&gt;"Calculated","n.a.",IF(COUNT(C27)&lt;&gt;1,"n.a.",IF(C27&lt;0,"n.a.",SUM(C39,C27))))</x:f>
        <x:v>n.a.</x:v>
      </x:c>
      <x:c r="D41" s="3"/>
      <x:c r="E41" s="35" t="str">
        <x:v>Unknown or negative allowance = unavailable estimate. Quoted cost still computes from a complete quote.</x:v>
      </x:c>
      <x:c r="F41" s="3"/>
      <x:c r="G41" s="3"/>
    </x:row>
    <x:row r="42" ht="27" customHeight="1">
      <x:c r="A42" s="3"/>
      <x:c r="B42" s="3"/>
      <x:c r="C42" s="3"/>
      <x:c r="D42" s="3"/>
      <x:c r="E42" s="3"/>
      <x:c r="F42" s="3"/>
      <x:c r="G42" s="3"/>
    </x:row>
    <x:row r="43" ht="27" customHeight="1">
      <x:c r="A43" s="3"/>
      <x:c r="B43" s="3"/>
      <x:c r="C43" s="3"/>
      <x:c r="D43" s="3"/>
      <x:c r="E43" s="3"/>
      <x:c r="F43" s="3"/>
      <x:c r="G43" s="3"/>
    </x:row>
    <x:row r="44" ht="27" customHeight="1">
      <x:c r="A44" s="3"/>
      <x:c r="B44" s="3"/>
      <x:c r="C44" s="3"/>
      <x:c r="D44" s="3"/>
      <x:c r="E44" s="3"/>
      <x:c r="F44" s="3"/>
      <x:c r="G44" s="3"/>
    </x:row>
    <x:row r="45" ht="27" customHeight="1">
      <x:c r="A45" s="3"/>
      <x:c r="B45" s="3"/>
      <x:c r="C45" s="3"/>
      <x:c r="D45" s="3"/>
      <x:c r="E45" s="3"/>
      <x:c r="F45" s="3"/>
      <x:c r="G45" s="3"/>
    </x:row>
  </x:sheetData>
  <x:sheetProtection sheet="1" objects="1" scenarios="1" selectLockedCells="0" selectUnlockedCells="0"/>
  <x:conditionalFormatting sqref="B18:B28">
    <x:cfRule type="cellIs" dxfId="0" priority="1" operator="lessThan">
      <x:formula>0</x:formula>
    </x:cfRule>
  </x:conditionalFormatting>
  <x:conditionalFormatting sqref="C18:C28">
    <x:cfRule type="cellIs" dxfId="1" priority="2" operator="lessThan">
      <x:formula>0</x:formula>
    </x:cfRule>
  </x:conditionalFormatting>
  <x:conditionalFormatting sqref="B6:C6">
    <x:cfRule type="containsText" dxfId="2" priority="3" operator="containsText" text="Enter"/>
    <x:cfRule type="containsText" dxfId="3" priority="4" operator="containsText" text="must"/>
    <x:cfRule type="containsText" dxfId="4" priority="5" operator="containsText" text="nonnegative"/>
    <x:cfRule type="containsText" dxfId="5" priority="6" operator="containsText" text="exceeds"/>
  </x:conditionalFormatting>
  <x:conditionalFormatting sqref="B32:C32">
    <x:cfRule type="containsText" dxfId="6" priority="7" operator="containsText" text="Enter"/>
    <x:cfRule type="containsText" dxfId="7" priority="8" operator="containsText" text="must"/>
    <x:cfRule type="containsText" dxfId="8" priority="9" operator="containsText" text="nonnegative"/>
    <x:cfRule type="containsText" dxfId="9" priority="10" operator="containsText" text="exceeds"/>
  </x:conditionalFormatting>
  <x:dataValidations count="4">
    <x:dataValidation type="whole" operator="greaterThan" sqref="B17">
      <x:formula1>0</x:formula1>
    </x:dataValidation>
    <x:dataValidation type="decimal" operator="greaterThanOrEqual" sqref="B18:B28">
      <x:formula1>0</x:formula1>
    </x:dataValidation>
    <x:dataValidation type="whole" operator="greaterThan" sqref="C17">
      <x:formula1>0</x:formula1>
    </x:dataValidation>
    <x:dataValidation type="decimal" operator="greaterThanOrEqual" sqref="C18:C28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53B53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43" hidden="0" customWidth="1"/>
    <x:col min="2" max="2" width="23" hidden="0" customWidth="1"/>
    <x:col min="3" max="3" width="23" hidden="0" customWidth="1"/>
    <x:col min="4" max="4" width="3" hidden="0" customWidth="1"/>
    <x:col min="5" max="5" width="70" hidden="0" customWidth="1"/>
    <x:col min="6" max="6" width="3" hidden="0" customWidth="1"/>
    <x:col min="7" max="7" width="3" hidden="0" customWidth="1"/>
  </x:cols>
  <x:sheetData>
    <x:row r="1" ht="14" customHeight="1">
      <x:c r="A1" s="3"/>
      <x:c r="B1" s="3"/>
      <x:c r="C1" s="3"/>
      <x:c r="D1" s="3"/>
      <x:c r="E1" s="3"/>
      <x:c r="F1" s="3"/>
      <x:c r="G1" s="3"/>
    </x:row>
    <x:row r="2" ht="27" customHeight="1">
      <x:c r="A2" s="5" t="str">
        <x:v>Worked lease example</x:v>
      </x:c>
      <x:c r="B2" s="6"/>
      <x:c r="C2" s="6"/>
      <x:c r="D2" s="6"/>
      <x:c r="E2" s="6"/>
      <x:c r="F2" s="6"/>
      <x:c r="G2" s="6"/>
    </x:row>
    <x:row r="3" ht="27" customHeight="1">
      <x:c r="A3" s="3" t="str">
        <x:v>Fictional quotes. No actual property prices.</x:v>
      </x:c>
      <x:c r="B3" s="3"/>
      <x:c r="C3" s="3"/>
      <x:c r="D3" s="3"/>
      <x:c r="E3" s="3"/>
      <x:c r="F3" s="3"/>
      <x:c r="G3" s="3"/>
    </x:row>
    <x:row r="4" ht="29" customHeight="1">
      <x:c r="A4" s="14" t="str">
        <x:v>Result for each quote</x:v>
      </x:c>
      <x:c r="B4" s="14" t="str">
        <x:f>IF(B14="","Property 1",B14)</x:f>
        <x:v>Palm A</x:v>
      </x:c>
      <x:c r="C4" s="14" t="str">
        <x:f>IF(C14="","Property 2",C14)</x:f>
        <x:v>Grove B</x:v>
      </x:c>
      <x:c r="D4" s="3"/>
      <x:c r="E4" s="3"/>
      <x:c r="F4" s="3"/>
      <x:c r="G4" s="3"/>
    </x:row>
    <x:row r="5" ht="27" customHeight="1">
      <x:c r="A5" s="3"/>
      <x:c r="B5" s="3"/>
      <x:c r="C5" s="3"/>
      <x:c r="D5" s="3"/>
      <x:c r="E5" s="3"/>
      <x:c r="F5" s="3"/>
      <x:c r="G5" s="3"/>
    </x:row>
    <x:row r="6" ht="36" customHeight="1">
      <x:c r="A6" s="3" t="str">
        <x:v>Quote completeness</x:v>
      </x:c>
      <x:c r="B6" s="33" t="str">
        <x:f>B32</x:f>
        <x:v>Calculated</x:v>
      </x:c>
      <x:c r="C6" s="33" t="str">
        <x:f>C32</x:f>
        <x:v>Calculated</x:v>
      </x:c>
      <x:c r="D6" s="3"/>
      <x:c r="E6" s="35" t="str">
        <x:v>Totals stay unavailable until every required dollar field is numeric. Enter 0 only when the quote confirms no charge.</x:v>
      </x:c>
      <x:c r="F6" s="3"/>
      <x:c r="G6" s="3"/>
    </x:row>
    <x:row r="7" ht="31" customHeight="1">
      <x:c r="A7" s="9" t="str">
        <x:v>Total quoted lease cost</x:v>
      </x:c>
      <x:c r="B7" s="29" t="n">
        <x:f>B38</x:f>
        <x:v>21650</x:v>
      </x:c>
      <x:c r="C7" s="29" t="n">
        <x:f>C38</x:f>
        <x:v>23100</x:v>
      </x:c>
      <x:c r="D7" s="3"/>
      <x:c r="E7" s="35" t="str">
        <x:v>Recurring charges over the full lease, less eligible dollar credits, plus nonrefundable one-time charges.</x:v>
      </x:c>
      <x:c r="F7" s="3"/>
      <x:c r="G7" s="3"/>
    </x:row>
    <x:row r="8" ht="31" customHeight="1">
      <x:c r="A8" s="9" t="str">
        <x:v>Effective monthly occupancy cost</x:v>
      </x:c>
      <x:c r="B8" s="29" t="n">
        <x:f>B39</x:f>
        <x:v>1804.1666666666667</x:v>
      </x:c>
      <x:c r="C8" s="29" t="n">
        <x:f>C39</x:f>
        <x:v>1925</x:v>
      </x:c>
      <x:c r="D8" s="3"/>
      <x:c r="E8" s="35" t="str">
        <x:v>Total quoted lease cost divided by months. This average includes one-time fees.</x:v>
      </x:c>
      <x:c r="F8" s="3"/>
      <x:c r="G8" s="3"/>
    </x:row>
    <x:row r="9" ht="31" customHeight="1">
      <x:c r="A9" s="9" t="str">
        <x:v>Scheduled monthly rent + fees</x:v>
      </x:c>
      <x:c r="B9" s="29" t="n">
        <x:f>B34</x:f>
        <x:v>1925</x:v>
      </x:c>
      <x:c r="C9" s="29" t="n">
        <x:f>C34</x:f>
        <x:v>1900</x:v>
      </x:c>
      <x:c r="D9" s="3"/>
      <x:c r="E9" s="35" t="str">
        <x:v>Normal quoted monthly bill before a concession. Confirm actual installment timing with the property.</x:v>
      </x:c>
      <x:c r="F9" s="3"/>
      <x:c r="G9" s="3"/>
    </x:row>
    <x:row r="10" ht="31" customHeight="1">
      <x:c r="A10" s="9" t="str">
        <x:v>Monthly recurring after concession</x:v>
      </x:c>
      <x:c r="B10" s="29" t="n">
        <x:f>B40</x:f>
        <x:v>1775</x:v>
      </x:c>
      <x:c r="C10" s="29" t="n">
        <x:f>C40</x:f>
        <x:v>1900</x:v>
      </x:c>
      <x:c r="D10" s="3"/>
      <x:c r="E10" s="35" t="str">
        <x:v>Recurring lease charges less the concession, divided by months. Excludes one-time fees.</x:v>
      </x:c>
      <x:c r="F10" s="3"/>
      <x:c r="G10" s="3"/>
    </x:row>
    <x:row r="11" ht="31" customHeight="1">
      <x:c r="A11" s="9" t="str">
        <x:v>Estimated monthly with allowance</x:v>
      </x:c>
      <x:c r="B11" s="29" t="n">
        <x:f>B41</x:f>
        <x:v>1954.1666666666667</x:v>
      </x:c>
      <x:c r="C11" s="29" t="n">
        <x:f>C41</x:f>
        <x:v>2105</x:v>
      </x:c>
      <x:c r="D11" s="3"/>
      <x:c r="E11" s="35" t="str">
        <x:v>Effective cost plus your variable monthly estimate. An unknown allowance leaves this result unavailable.</x:v>
      </x:c>
      <x:c r="F11" s="3"/>
      <x:c r="G11" s="3"/>
    </x:row>
    <x:row r="12" ht="27" customHeight="1">
      <x:c r="A12" s="3"/>
      <x:c r="B12" s="3"/>
      <x:c r="C12" s="3"/>
      <x:c r="D12" s="3"/>
      <x:c r="E12" s="3"/>
      <x:c r="F12" s="3"/>
      <x:c r="G12" s="3"/>
    </x:row>
    <x:row r="13" ht="27" customHeight="1">
      <x:c r="A13" s="16" t="str">
        <x:v>Written quote inputs</x:v>
      </x:c>
      <x:c r="B13" s="16"/>
      <x:c r="C13" s="16"/>
      <x:c r="D13" s="3"/>
      <x:c r="E13" s="3"/>
      <x:c r="F13" s="3"/>
      <x:c r="G13" s="3"/>
    </x:row>
    <x:row r="14" ht="47" customHeight="1">
      <x:c r="A14" s="3" t="str">
        <x:v>Property name</x:v>
      </x:c>
      <x:c r="B14" s="36" t="str">
        <x:v>Palm A</x:v>
      </x:c>
      <x:c r="C14" s="36" t="str">
        <x:v>Grove B</x:v>
      </x:c>
      <x:c r="D14" s="3"/>
      <x:c r="E14" s="11" t="str">
        <x:v>Palm A has the higher advertised rent. Its eligible credit makes the entered lease-cost average lower.</x:v>
      </x:c>
      <x:c r="F14" s="3"/>
      <x:c r="G14" s="3"/>
    </x:row>
    <x:row r="15" ht="28" customHeight="1">
      <x:c r="A15" s="3" t="str">
        <x:v>Unit or quote reference</x:v>
      </x:c>
      <x:c r="B15" s="37" t="str">
        <x:v>Unit 101</x:v>
      </x:c>
      <x:c r="C15" s="37" t="str">
        <x:v>Unit 202</x:v>
      </x:c>
      <x:c r="D15" s="3"/>
      <x:c r="E15" s="3"/>
      <x:c r="F15" s="3"/>
      <x:c r="G15" s="3"/>
    </x:row>
    <x:row r="16" ht="28" customHeight="1">
      <x:c r="A16" s="3" t="str">
        <x:v>Quote date</x:v>
      </x:c>
      <x:c r="B16" s="38" t="n">
        <x:v>46301</x:v>
      </x:c>
      <x:c r="C16" s="38" t="n">
        <x:v>46301</x:v>
      </x:c>
      <x:c r="D16" s="3"/>
      <x:c r="E16" s="3"/>
      <x:c r="F16" s="3"/>
      <x:c r="G16" s="3"/>
    </x:row>
    <x:row r="17" ht="28" customHeight="1">
      <x:c r="A17" s="3" t="str">
        <x:v>Lease months (positive whole number)</x:v>
      </x:c>
      <x:c r="B17" s="37" t="n">
        <x:v>12</x:v>
      </x:c>
      <x:c r="C17" s="37" t="n">
        <x:v>12</x:v>
      </x:c>
      <x:c r="D17" s="3"/>
      <x:c r="E17" s="35" t="str">
        <x:v>Use whole months. For partial-month leases, obtain a total written charge schedule before using this calculator.</x:v>
      </x:c>
      <x:c r="F17" s="3"/>
      <x:c r="G17" s="3"/>
    </x:row>
    <x:row r="18" ht="29" customHeight="1">
      <x:c r="A18" s="3" t="str">
        <x:v>Base monthly rent</x:v>
      </x:c>
      <x:c r="B18" s="39" t="n">
        <x:v>1800</x:v>
      </x:c>
      <x:c r="C18" s="39" t="n">
        <x:v>1700</x:v>
      </x:c>
      <x:c r="D18" s="3"/>
      <x:c r="E18" s="3"/>
      <x:c r="F18" s="3"/>
      <x:c r="G18" s="3"/>
    </x:row>
    <x:row r="19" ht="29" customHeight="1">
      <x:c r="A19" s="3" t="str">
        <x:v>Required recurring fees per month</x:v>
      </x:c>
      <x:c r="B19" s="39" t="n">
        <x:v>75</x:v>
      </x:c>
      <x:c r="C19" s="39" t="n">
        <x:v>150</x:v>
      </x:c>
      <x:c r="D19" s="3"/>
      <x:c r="E19" s="35" t="str">
        <x:v>Combine required fixed charges such as amenity, trash or bundled internet. Keep usage-based estimates in the allowance.</x:v>
      </x:c>
      <x:c r="F19" s="3"/>
      <x:c r="G19" s="3"/>
    </x:row>
    <x:row r="20" ht="29" customHeight="1">
      <x:c r="A20" s="3" t="str">
        <x:v>Selected parking charge per month</x:v>
      </x:c>
      <x:c r="B20" s="39" t="n">
        <x:v>25</x:v>
      </x:c>
      <x:c r="C20" s="39" t="n">
        <x:v>25</x:v>
      </x:c>
      <x:c r="D20" s="3"/>
      <x:c r="E20" s="35" t="str">
        <x:v>Include parking you expect to select. Confirm 0 if none.</x:v>
      </x:c>
      <x:c r="F20" s="3"/>
      <x:c r="G20" s="3"/>
    </x:row>
    <x:row r="21" ht="29" customHeight="1">
      <x:c r="A21" s="3" t="str">
        <x:v>Pet rent per month</x:v>
      </x:c>
      <x:c r="B21" s="39" t="n">
        <x:v>25</x:v>
      </x:c>
      <x:c r="C21" s="39" t="n">
        <x:v>25</x:v>
      </x:c>
      <x:c r="D21" s="3"/>
      <x:c r="E21" s="35" t="str">
        <x:v>Monthly pet charge. Put a nonrefundable pet fee in one-time charges and a refundable pet deposit in deposits.</x:v>
      </x:c>
      <x:c r="F21" s="3"/>
      <x:c r="G21" s="3"/>
    </x:row>
    <x:row r="22" ht="29" customHeight="1">
      <x:c r="A22" s="3" t="str">
        <x:v>Other selected recurring charges</x:v>
      </x:c>
      <x:c r="B22" s="39" t="n">
        <x:v>0</x:v>
      </x:c>
      <x:c r="C22" s="39" t="n">
        <x:v>0</x:v>
      </x:c>
      <x:c r="D22" s="3"/>
      <x:c r="E22" s="35" t="str">
        <x:v>Other selected fixed monthly charges. Use the quote. Do not also include these in the allowance.</x:v>
      </x:c>
      <x:c r="F22" s="3"/>
      <x:c r="G22" s="3"/>
    </x:row>
    <x:row r="23" ht="43" customHeight="1">
      <x:c r="A23" s="3" t="str">
        <x:v>Concession applied to this lease ($)</x:v>
      </x:c>
      <x:c r="B23" s="39" t="n">
        <x:v>1800</x:v>
      </x:c>
      <x:c r="C23" s="39" t="n">
        <x:v>0</x:v>
      </x:c>
      <x:c r="D23" s="3"/>
      <x:c r="E23" s="35" t="str">
        <x:v>Enter the total dollar credit that applies to this lease, not a number of free months. Check conditions and timing.</x:v>
      </x:c>
      <x:c r="F23" s="3"/>
      <x:c r="G23" s="3"/>
    </x:row>
    <x:row r="24" ht="29" customHeight="1">
      <x:c r="A24" s="3" t="str">
        <x:v>Nonrefundable application fee</x:v>
      </x:c>
      <x:c r="B24" s="39" t="n">
        <x:v>75</x:v>
      </x:c>
      <x:c r="C24" s="39" t="n">
        <x:v>75</x:v>
      </x:c>
      <x:c r="D24" s="3"/>
      <x:c r="E24" s="3"/>
      <x:c r="F24" s="3"/>
      <x:c r="G24" s="3"/>
    </x:row>
    <x:row r="25" ht="29" customHeight="1">
      <x:c r="A25" s="3" t="str">
        <x:v>Nonrefundable administration fee</x:v>
      </x:c>
      <x:c r="B25" s="39" t="n">
        <x:v>200</x:v>
      </x:c>
      <x:c r="C25" s="39" t="n">
        <x:v>150</x:v>
      </x:c>
      <x:c r="D25" s="3"/>
      <x:c r="E25" s="3"/>
      <x:c r="F25" s="3"/>
      <x:c r="G25" s="3"/>
    </x:row>
    <x:row r="26" ht="29" customHeight="1">
      <x:c r="A26" s="3" t="str">
        <x:v>Other nonrefundable one-time charges</x:v>
      </x:c>
      <x:c r="B26" s="39" t="n">
        <x:v>75</x:v>
      </x:c>
      <x:c r="C26" s="39" t="n">
        <x:v>75</x:v>
      </x:c>
      <x:c r="D26" s="3"/>
      <x:c r="E26" s="35" t="str">
        <x:v>One-time nonrefundable charges count as cost. Do not include future rent prepayments or refundable deposits.</x:v>
      </x:c>
      <x:c r="F26" s="3"/>
      <x:c r="G26" s="3"/>
    </x:row>
    <x:row r="27" ht="29" customHeight="1">
      <x:c r="A27" s="3" t="str">
        <x:v>Variable monthly allowance (estimate)</x:v>
      </x:c>
      <x:c r="B27" s="39" t="n">
        <x:v>150</x:v>
      </x:c>
      <x:c r="C27" s="39" t="n">
        <x:v>180</x:v>
      </x:c>
      <x:c r="D27" s="3"/>
      <x:c r="E27" s="35" t="str">
        <x:v>Optional estimate, such as unquoted usage-based utilities. This is not a verified quote.</x:v>
      </x:c>
      <x:c r="F27" s="3"/>
      <x:c r="G27" s="3"/>
    </x:row>
    <x:row r="28" ht="43" customHeight="1">
      <x:c r="A28" s="3" t="str">
        <x:v>Refundable deposits (excluded from cost)</x:v>
      </x:c>
      <x:c r="B28" s="40" t="n">
        <x:v>600</x:v>
      </x:c>
      <x:c r="C28" s="40" t="n">
        <x:v>500</x:v>
      </x:c>
      <x:c r="D28" s="3"/>
      <x:c r="E28" s="35" t="str">
        <x:v>Cash that may be refundable under the agreement. Excluded from cost. Return is not guaranteed.</x:v>
      </x:c>
      <x:c r="F28" s="3"/>
      <x:c r="G28" s="3"/>
    </x:row>
    <x:row r="29" ht="46" customHeight="1">
      <x:c r="A29" s="3" t="str">
        <x:v>Written quote source / file reference</x:v>
      </x:c>
      <x:c r="B29" s="36" t="str">
        <x:v>Fictional example quote</x:v>
      </x:c>
      <x:c r="C29" s="36" t="str">
        <x:v>Fictional example quote</x:v>
      </x:c>
      <x:c r="D29" s="3"/>
      <x:c r="E29" s="35" t="str">
        <x:v>Use a saved quote filename or a safe link. Keep an updated quote when amounts change.</x:v>
      </x:c>
      <x:c r="F29" s="3"/>
      <x:c r="G29" s="3"/>
    </x:row>
    <x:row r="30" ht="46" customHeight="1">
      <x:c r="A30" s="3" t="str">
        <x:v>Concession requirements / timing</x:v>
      </x:c>
      <x:c r="B30" s="37" t="str">
        <x:v>Credit applied later in lease</x:v>
      </x:c>
      <x:c r="C30" s="37" t="str">
        <x:v>No concession</x:v>
      </x:c>
      <x:c r="D30" s="3"/>
      <x:c r="E30" s="35" t="str">
        <x:v>Record eligibility, repayment conditions and which installment receives the credit.</x:v>
      </x:c>
      <x:c r="F30" s="3"/>
      <x:c r="G30" s="3"/>
    </x:row>
    <x:row r="31" ht="27" customHeight="1">
      <x:c r="A31" s="3"/>
      <x:c r="B31" s="3"/>
      <x:c r="C31" s="3"/>
      <x:c r="D31" s="3"/>
      <x:c r="E31" s="3"/>
      <x:c r="F31" s="3"/>
      <x:c r="G31" s="3"/>
    </x:row>
    <x:row r="32" ht="36" customHeight="1">
      <x:c r="A32" s="3" t="str">
        <x:v>Input status</x:v>
      </x:c>
      <x:c r="B32" s="33" t="str">
        <x:f>IF(B14="","Enter property name",IF(COUNT(B17)=0,"Enter lease months",IF(B17&lt;=0,"Lease months must be positive",IF(B17&lt;&gt;INT(B17),"Lease months must be whole",IF(COUNT(B18:B26)&lt;&gt;9,"Enter all charges (0 if none)",IF(OR(B18&lt;0,B19&lt;0,B20&lt;0,B21&lt;0,B22&lt;0,B23&lt;0,B24&lt;0,B25&lt;0,B26&lt;0),"Use nonnegative amounts",IF(B23&gt;SUM(B18:B22)*B17,"Concession exceeds recurring charges","Calculated")))))))</x:f>
        <x:v>Calculated</x:v>
      </x:c>
      <x:c r="C32" s="33" t="str">
        <x:f>IF(C14="","Enter property name",IF(COUNT(C17)=0,"Enter lease months",IF(C17&lt;=0,"Lease months must be positive",IF(C17&lt;&gt;INT(C17),"Lease months must be whole",IF(COUNT(C18:C26)&lt;&gt;9,"Enter all charges (0 if none)",IF(OR(C18&lt;0,C19&lt;0,C20&lt;0,C21&lt;0,C22&lt;0,C23&lt;0,C24&lt;0,C25&lt;0,C26&lt;0),"Use nonnegative amounts",IF(C23&gt;SUM(C18:C22)*C17,"Concession exceeds recurring charges","Calculated")))))))</x:f>
        <x:v>Calculated</x:v>
      </x:c>
      <x:c r="D32" s="3"/>
      <x:c r="E32" s="3"/>
      <x:c r="F32" s="3"/>
      <x:c r="G32" s="3"/>
    </x:row>
    <x:row r="33" ht="27" customHeight="1">
      <x:c r="A33" s="16" t="str">
        <x:v>Calculation detail</x:v>
      </x:c>
      <x:c r="B33" s="16"/>
      <x:c r="C33" s="16"/>
      <x:c r="D33" s="3"/>
      <x:c r="E33" s="3"/>
      <x:c r="F33" s="3"/>
      <x:c r="G33" s="3"/>
    </x:row>
    <x:row r="34" ht="27" customHeight="1">
      <x:c r="A34" s="3" t="str">
        <x:v>Recurring quoted monthly subtotal</x:v>
      </x:c>
      <x:c r="B34" s="31" t="n">
        <x:f>IF(B32="Calculated",SUM(B18:B22),"n.a.")</x:f>
        <x:v>1925</x:v>
      </x:c>
      <x:c r="C34" s="31" t="n">
        <x:f>IF(C32="Calculated",SUM(C18:C22),"n.a.")</x:f>
        <x:v>1900</x:v>
      </x:c>
      <x:c r="D34" s="3"/>
      <x:c r="E34" s="3"/>
      <x:c r="F34" s="3"/>
      <x:c r="G34" s="3"/>
    </x:row>
    <x:row r="35" ht="27" customHeight="1">
      <x:c r="A35" s="3" t="str">
        <x:v>Recurring charges over full lease</x:v>
      </x:c>
      <x:c r="B35" s="31" t="n">
        <x:f>IF(B32="Calculated",B34*B17,"n.a.")</x:f>
        <x:v>23100</x:v>
      </x:c>
      <x:c r="C35" s="31" t="n">
        <x:f>IF(C32="Calculated",C34*C17,"n.a.")</x:f>
        <x:v>22800</x:v>
      </x:c>
      <x:c r="D35" s="3"/>
      <x:c r="E35" s="3"/>
      <x:c r="F35" s="3"/>
      <x:c r="G35" s="3"/>
    </x:row>
    <x:row r="36" ht="27" customHeight="1">
      <x:c r="A36" s="3" t="str">
        <x:v>Nonrefundable one-time subtotal</x:v>
      </x:c>
      <x:c r="B36" s="31" t="n">
        <x:f>IF(B32="Calculated",SUM(B24:B26),"n.a.")</x:f>
        <x:v>350</x:v>
      </x:c>
      <x:c r="C36" s="31" t="n">
        <x:f>IF(C32="Calculated",SUM(C24:C26),"n.a.")</x:f>
        <x:v>300</x:v>
      </x:c>
      <x:c r="D36" s="3"/>
      <x:c r="E36" s="3"/>
      <x:c r="F36" s="3"/>
      <x:c r="G36" s="3"/>
    </x:row>
    <x:row r="37" ht="27" customHeight="1">
      <x:c r="A37" s="3" t="str">
        <x:v>Recurring lease charges after concession</x:v>
      </x:c>
      <x:c r="B37" s="31" t="n">
        <x:f>IF(B32="Calculated",B35-B23,"n.a.")</x:f>
        <x:v>21300</x:v>
      </x:c>
      <x:c r="C37" s="31" t="n">
        <x:f>IF(C32="Calculated",C35-C23,"n.a.")</x:f>
        <x:v>22800</x:v>
      </x:c>
      <x:c r="D37" s="3"/>
      <x:c r="E37" s="35" t="str">
        <x:v>Full-lease recurring cost after the entered dollar concession. The concession is not subtracted twice.</x:v>
      </x:c>
      <x:c r="F37" s="3"/>
      <x:c r="G37" s="3"/>
    </x:row>
    <x:row r="38" ht="27" customHeight="1">
      <x:c r="A38" s="3" t="str">
        <x:v>Total quoted lease cost</x:v>
      </x:c>
      <x:c r="B38" s="31" t="n">
        <x:f>IF(B32="Calculated",SUM(B36:B37),"n.a.")</x:f>
        <x:v>21650</x:v>
      </x:c>
      <x:c r="C38" s="31" t="n">
        <x:f>IF(C32="Calculated",SUM(C36:C37),"n.a.")</x:f>
        <x:v>23100</x:v>
      </x:c>
      <x:c r="D38" s="3"/>
      <x:c r="E38" s="3"/>
      <x:c r="F38" s="3"/>
      <x:c r="G38" s="3"/>
    </x:row>
    <x:row r="39" ht="27" customHeight="1">
      <x:c r="A39" s="3" t="str">
        <x:v>Effective monthly occupancy cost</x:v>
      </x:c>
      <x:c r="B39" s="31" t="n">
        <x:f>IF(B32="Calculated",B38/B17,"n.a.")</x:f>
        <x:v>1804.1666666666667</x:v>
      </x:c>
      <x:c r="C39" s="31" t="n">
        <x:f>IF(C32="Calculated",C38/C17,"n.a.")</x:f>
        <x:v>1925</x:v>
      </x:c>
      <x:c r="D39" s="3"/>
      <x:c r="E39" s="3"/>
      <x:c r="F39" s="3"/>
      <x:c r="G39" s="3"/>
    </x:row>
    <x:row r="40" ht="27" customHeight="1">
      <x:c r="A40" s="3" t="str">
        <x:v>Monthly recurring after concession</x:v>
      </x:c>
      <x:c r="B40" s="31" t="n">
        <x:f>IF(B32="Calculated",B37/B17,"n.a.")</x:f>
        <x:v>1775</x:v>
      </x:c>
      <x:c r="C40" s="31" t="n">
        <x:f>IF(C32="Calculated",C37/C17,"n.a.")</x:f>
        <x:v>1900</x:v>
      </x:c>
      <x:c r="D40" s="3"/>
      <x:c r="E40" s="3"/>
      <x:c r="F40" s="3"/>
      <x:c r="G40" s="3"/>
    </x:row>
    <x:row r="41" ht="27" customHeight="1">
      <x:c r="A41" s="3" t="str">
        <x:v>Estimated monthly with allowance</x:v>
      </x:c>
      <x:c r="B41" s="31" t="n">
        <x:f>IF(B32&lt;&gt;"Calculated","n.a.",IF(COUNT(B27)&lt;&gt;1,"n.a.",IF(B27&lt;0,"n.a.",SUM(B39,B27))))</x:f>
        <x:v>1954.1666666666667</x:v>
      </x:c>
      <x:c r="C41" s="31" t="n">
        <x:f>IF(C32&lt;&gt;"Calculated","n.a.",IF(COUNT(C27)&lt;&gt;1,"n.a.",IF(C27&lt;0,"n.a.",SUM(C39,C27))))</x:f>
        <x:v>2105</x:v>
      </x:c>
      <x:c r="D41" s="3"/>
      <x:c r="E41" s="35" t="str">
        <x:v>Unknown or negative allowance = unavailable estimate. Quoted cost still computes from a complete quote.</x:v>
      </x:c>
      <x:c r="F41" s="3"/>
      <x:c r="G41" s="3"/>
    </x:row>
    <x:row r="42" ht="27" customHeight="1">
      <x:c r="A42" s="3"/>
      <x:c r="B42" s="3"/>
      <x:c r="C42" s="3"/>
      <x:c r="D42" s="3"/>
      <x:c r="E42" s="3"/>
      <x:c r="F42" s="3"/>
      <x:c r="G42" s="3"/>
    </x:row>
    <x:row r="43" ht="27" customHeight="1">
      <x:c r="A43" s="3"/>
      <x:c r="B43" s="3"/>
      <x:c r="C43" s="3"/>
      <x:c r="D43" s="3"/>
      <x:c r="E43" s="3"/>
      <x:c r="F43" s="3"/>
      <x:c r="G43" s="3"/>
    </x:row>
    <x:row r="44" ht="27" customHeight="1">
      <x:c r="A44" s="3"/>
      <x:c r="B44" s="3"/>
      <x:c r="C44" s="3"/>
      <x:c r="D44" s="3"/>
      <x:c r="E44" s="3"/>
      <x:c r="F44" s="3"/>
      <x:c r="G44" s="3"/>
    </x:row>
    <x:row r="45" ht="27" customHeight="1">
      <x:c r="A45" s="3"/>
      <x:c r="B45" s="3"/>
      <x:c r="C45" s="3"/>
      <x:c r="D45" s="3"/>
      <x:c r="E45" s="3"/>
      <x:c r="F45" s="3"/>
      <x:c r="G45" s="3"/>
    </x:row>
  </x:sheetData>
  <x:sheetProtection sheet="1" objects="1" scenarios="1" selectLockedCells="0" selectUnlockedCells="0"/>
  <x:conditionalFormatting sqref="B18:B28">
    <x:cfRule type="cellIs" dxfId="10" priority="1" operator="lessThan">
      <x:formula>0</x:formula>
    </x:cfRule>
  </x:conditionalFormatting>
  <x:conditionalFormatting sqref="C18:C28">
    <x:cfRule type="cellIs" dxfId="11" priority="2" operator="lessThan">
      <x:formula>0</x:formula>
    </x:cfRule>
  </x:conditionalFormatting>
  <x:conditionalFormatting sqref="B6:C6">
    <x:cfRule type="containsText" dxfId="12" priority="3" operator="containsText" text="Enter"/>
    <x:cfRule type="containsText" dxfId="13" priority="4" operator="containsText" text="must"/>
    <x:cfRule type="containsText" dxfId="14" priority="5" operator="containsText" text="nonnegative"/>
    <x:cfRule type="containsText" dxfId="15" priority="6" operator="containsText" text="exceeds"/>
  </x:conditionalFormatting>
  <x:conditionalFormatting sqref="B32:C32">
    <x:cfRule type="containsText" dxfId="16" priority="7" operator="containsText" text="Enter"/>
    <x:cfRule type="containsText" dxfId="17" priority="8" operator="containsText" text="must"/>
    <x:cfRule type="containsText" dxfId="18" priority="9" operator="containsText" text="nonnegative"/>
    <x:cfRule type="containsText" dxfId="19" priority="10" operator="containsText" text="exceeds"/>
  </x:conditionalFormatting>
  <x:dataValidations count="4">
    <x:dataValidation type="whole" operator="greaterThan" sqref="B17">
      <x:formula1>0</x:formula1>
    </x:dataValidation>
    <x:dataValidation type="decimal" operator="greaterThanOrEqual" sqref="B18:B28">
      <x:formula1>0</x:formula1>
    </x:dataValidation>
    <x:dataValidation type="whole" operator="greaterThan" sqref="C17">
      <x:formula1>0</x:formula1>
    </x:dataValidation>
    <x:dataValidation type="decimal" operator="greaterThanOrEqual" sqref="C18:C28">
      <x:formula1>0</x:formula1>
    </x:dataValidation>
  </x:dataValidations>
  <x:pageMargins left="0.7" right="0.7" top="0.75" bottom="0.75" header="0.3" footer="0.3"/>
</x:worksheet>
</file>